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30044A1-139E-4998-9900-36EE817CFE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вод" sheetId="4" r:id="rId1"/>
    <sheet name="школа" sheetId="3" r:id="rId2"/>
    <sheet name="сад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" l="1"/>
  <c r="F9" i="3"/>
  <c r="F7" i="3"/>
  <c r="J9" i="4"/>
  <c r="K9" i="4" s="1"/>
  <c r="J8" i="4"/>
  <c r="K8" i="4" s="1"/>
  <c r="J7" i="4"/>
  <c r="K7" i="4" s="1"/>
  <c r="K10" i="4" s="1"/>
  <c r="K9" i="3"/>
  <c r="J9" i="3"/>
  <c r="K8" i="3"/>
  <c r="J8" i="3"/>
  <c r="J7" i="3"/>
  <c r="J8" i="2"/>
  <c r="K8" i="2" s="1"/>
  <c r="J9" i="2"/>
  <c r="K9" i="2" s="1"/>
  <c r="J7" i="2"/>
  <c r="K7" i="3" l="1"/>
  <c r="K10" i="3" s="1"/>
  <c r="K10" i="2"/>
</calcChain>
</file>

<file path=xl/sharedStrings.xml><?xml version="1.0" encoding="utf-8"?>
<sst xmlns="http://schemas.openxmlformats.org/spreadsheetml/2006/main" count="96" uniqueCount="29">
  <si>
    <t>Наименование  товара</t>
  </si>
  <si>
    <t>Характеристика товара</t>
  </si>
  <si>
    <t>Единичные цены (тарифы)</t>
  </si>
  <si>
    <t>Средняя цена, руб.</t>
  </si>
  <si>
    <t>Начальная цена, руб.</t>
  </si>
  <si>
    <t>литр</t>
  </si>
  <si>
    <t>Приложение №2 к извещению об осуществлении закупки</t>
  </si>
  <si>
    <t xml:space="preserve"> ОБОСНОВАНИЕ НАЧАЛЬНОЙ (МАКСИМАЛЬНОЙ) ЦЕНЫ  ГРАЖДАНСКО-ПРАВОВОГО ДОГОВОРА</t>
  </si>
  <si>
    <t>10.86.10.243-00000002</t>
  </si>
  <si>
    <t>№ п/п</t>
  </si>
  <si>
    <t>КТРУ</t>
  </si>
  <si>
    <t>Еденица измерения</t>
  </si>
  <si>
    <t>Количество</t>
  </si>
  <si>
    <t>ВСЕГО: Начальная (максимальная) цена гражданско - правового договора</t>
  </si>
  <si>
    <t>Сок фруктовый для детского питания</t>
  </si>
  <si>
    <t xml:space="preserve">Сок фруктовый для детского питания. 
Вид сока: Фруктовый.
Вид сока по технологии производства: Восстановленный.
Возрастная категория: дети дошкольного и школьного возраста.
Вид сока по способу обработки: Пастеризованный. Наличие обогащенных компонентов: Да. 
Сок с мякотью: Нет.
Сок осветленный: Нет.
Дополнительная характеристика: Объем упаковки: 1 литр.
Обоснование внесения дополнительной информации в сведения о товаре: Отсутствие в КТРУ необходимых заказчику характеристик.
</t>
  </si>
  <si>
    <t>Сок фруктовый для детского питания. 
Вид сока по способу обработки: пастеризованный. 
Наличие обогащенных компонентов: да. 
Вид сока: фруктовый. 
Вид сока по технологии производства: восстановленный. 
Возрастная категория: дети дошкольного и школьного возраста. 
Сок с мякотью: нет 
Дополнительная характеристика: Объем упаковки: 0,2 литра.
Обоснование внесения дополнительной информации в сведения о товаре: Отсутствие в КТРУ необходимых заказчику характеристик.</t>
  </si>
  <si>
    <t>килограмм</t>
  </si>
  <si>
    <t>10.51.40.120-00000002</t>
  </si>
  <si>
    <t>Сыры полутвердые</t>
  </si>
  <si>
    <t>Вид сыра: Цельный. 
Вид сырья: Коровье молоко. 
Вид сыра в зависимости от массовой доля жира в пересчете на сухое вещество: Жирные.
Форма сыра: Брусок.
Наименование сыра из коровьего молока: Голландский.
Сорт сыра из коровьего молока: Высший.
Наличие вкусовых добавок: Нет.</t>
  </si>
  <si>
    <t xml:space="preserve">Способ осуществлениязакупки: аукцион в электронной форме среди субъектов малого предпринимательства и социально ориентированных некоммерческих организаций на право заключения гражданско-правового договора на поставку продуктов питания (сок фруктовый для детского питания, сыры полутвердые ). </t>
  </si>
  <si>
    <t>Муниципальное бюджетное общеобразовательное учреждение "Средняя общеобразовательная школа № 5"</t>
  </si>
  <si>
    <t>Метод определения цены: метод сопоставимых рыночных цен (анализ рынка)</t>
  </si>
  <si>
    <t>Дата составления сводной таблицы 19.05.2025 г.</t>
  </si>
  <si>
    <t>Работник контрактной службы ______________ Русакевич И.С.</t>
  </si>
  <si>
    <t>КП № 1 от 06.05.2025</t>
  </si>
  <si>
    <t>КП № 2 от 06.05.2025</t>
  </si>
  <si>
    <t>КП № 3 от 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</si>
</sst>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&quot;₽&quot;"/>
    <numFmt numFmtId="165" formatCode="#,##0.00_р_."/>
    <numFmt numFmtId="166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color indexed="8"/>
      <name val="PT Astra Serif"/>
      <family val="1"/>
      <charset val="204"/>
    </font>
    <font>
      <sz val="10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3" fillId="2" borderId="0" xfId="0" applyFont="1" applyFill="1"/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165" fontId="3" fillId="2" borderId="1" xfId="2" applyNumberFormat="1" applyFont="1" applyFill="1" applyBorder="1" applyAlignment="1">
      <alignment horizontal="center" vertical="center" wrapText="1"/>
    </xf>
    <xf numFmtId="4" fontId="4" fillId="2" borderId="3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6" fillId="0" borderId="0" xfId="0" applyFont="1"/>
    <xf numFmtId="0" fontId="3" fillId="2" borderId="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4" fontId="4" fillId="2" borderId="2" xfId="2" applyNumberFormat="1" applyFont="1" applyFill="1" applyBorder="1" applyAlignment="1">
      <alignment horizontal="center" vertical="center" wrapText="1"/>
    </xf>
    <xf numFmtId="2" fontId="4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4" fontId="4" fillId="2" borderId="1" xfId="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 wrapText="1"/>
    </xf>
    <xf numFmtId="166" fontId="9" fillId="2" borderId="0" xfId="0" applyNumberFormat="1" applyFont="1" applyFill="1" applyBorder="1" applyAlignment="1">
      <alignment horizontal="left"/>
    </xf>
    <xf numFmtId="0" fontId="9" fillId="2" borderId="0" xfId="0" applyFont="1" applyFill="1" applyBorder="1"/>
    <xf numFmtId="0" fontId="10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vertical="top" wrapText="1"/>
    </xf>
    <xf numFmtId="0" fontId="11" fillId="2" borderId="0" xfId="0" applyFont="1" applyFill="1" applyBorder="1" applyAlignment="1">
      <alignment horizontal="left" vertic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left" vertical="top"/>
    </xf>
    <xf numFmtId="0" fontId="3" fillId="2" borderId="1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164" fontId="3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wrapText="1"/>
    </xf>
    <xf numFmtId="0" fontId="7" fillId="2" borderId="0" xfId="0" applyFont="1" applyFill="1" applyAlignment="1">
      <alignment horizontal="left"/>
    </xf>
    <xf numFmtId="0" fontId="0" fillId="0" borderId="0" xfId="0" applyAlignment="1"/>
    <xf numFmtId="0" fontId="3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left" wrapText="1"/>
    </xf>
  </cellXfs>
  <cellStyles count="3">
    <cellStyle name="Обычный" xfId="0" builtinId="0"/>
    <cellStyle name="Обычный 2" xfId="2" xr:uid="{00000000-0005-0000-0000-000001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1B3DB-9652-4ABD-BAD8-E72F7D13F92C}">
  <sheetPr>
    <pageSetUpPr fitToPage="1"/>
  </sheetPr>
  <dimension ref="A1:L14"/>
  <sheetViews>
    <sheetView tabSelected="1" workbookViewId="0">
      <selection activeCell="G6" sqref="G6:I6"/>
    </sheetView>
  </sheetViews>
  <sheetFormatPr defaultRowHeight="15" x14ac:dyDescent="0.25"/>
  <cols>
    <col min="1" max="1" width="5.42578125" style="9" customWidth="1"/>
    <col min="2" max="2" width="13" style="9" customWidth="1"/>
    <col min="3" max="3" width="14.42578125" style="9" customWidth="1"/>
    <col min="4" max="4" width="53.28515625" style="9" customWidth="1"/>
    <col min="5" max="5" width="10.85546875" style="9" bestFit="1" customWidth="1"/>
    <col min="6" max="9" width="9.28515625" style="9" bestFit="1" customWidth="1"/>
    <col min="10" max="10" width="9.5703125" style="9" bestFit="1" customWidth="1"/>
    <col min="11" max="11" width="15.140625" style="9" bestFit="1" customWidth="1"/>
    <col min="12" max="13" width="9.140625" style="9"/>
    <col min="14" max="14" width="16.7109375" style="9" customWidth="1"/>
    <col min="15" max="16384" width="9.140625" style="9"/>
  </cols>
  <sheetData>
    <row r="1" spans="1:12" x14ac:dyDescent="0.25">
      <c r="A1" s="1"/>
      <c r="B1" s="1"/>
      <c r="C1" s="1"/>
      <c r="D1" s="1"/>
      <c r="E1" s="35" t="s">
        <v>6</v>
      </c>
      <c r="F1" s="35"/>
      <c r="G1" s="35"/>
      <c r="H1" s="35"/>
      <c r="I1" s="35"/>
      <c r="J1" s="35"/>
      <c r="K1" s="35"/>
    </row>
    <row r="2" spans="1:12" x14ac:dyDescent="0.25">
      <c r="A2" s="36" t="s">
        <v>7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2" ht="36" customHeight="1" x14ac:dyDescent="0.25">
      <c r="A3" s="37" t="s">
        <v>21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x14ac:dyDescent="0.25">
      <c r="A4" s="37" t="s">
        <v>23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2" ht="30" customHeight="1" x14ac:dyDescent="0.25">
      <c r="A5" s="30" t="s">
        <v>9</v>
      </c>
      <c r="B5" s="30" t="s">
        <v>10</v>
      </c>
      <c r="C5" s="30" t="s">
        <v>0</v>
      </c>
      <c r="D5" s="30" t="s">
        <v>1</v>
      </c>
      <c r="E5" s="30" t="s">
        <v>11</v>
      </c>
      <c r="F5" s="30" t="s">
        <v>12</v>
      </c>
      <c r="G5" s="29" t="s">
        <v>2</v>
      </c>
      <c r="H5" s="29"/>
      <c r="I5" s="29"/>
      <c r="J5" s="30" t="s">
        <v>3</v>
      </c>
      <c r="K5" s="31" t="s">
        <v>4</v>
      </c>
    </row>
    <row r="6" spans="1:12" ht="45.75" x14ac:dyDescent="0.25">
      <c r="A6" s="30"/>
      <c r="B6" s="30"/>
      <c r="C6" s="30"/>
      <c r="D6" s="30"/>
      <c r="E6" s="30"/>
      <c r="F6" s="30"/>
      <c r="G6" s="28" t="s">
        <v>26</v>
      </c>
      <c r="H6" s="28" t="s">
        <v>27</v>
      </c>
      <c r="I6" s="28" t="s">
        <v>28</v>
      </c>
      <c r="J6" s="30"/>
      <c r="K6" s="31"/>
    </row>
    <row r="7" spans="1:12" ht="144.75" customHeight="1" x14ac:dyDescent="0.25">
      <c r="A7" s="27">
        <v>1</v>
      </c>
      <c r="B7" s="27" t="s">
        <v>8</v>
      </c>
      <c r="C7" s="4" t="s">
        <v>14</v>
      </c>
      <c r="D7" s="17" t="s">
        <v>16</v>
      </c>
      <c r="E7" s="27" t="s">
        <v>5</v>
      </c>
      <c r="F7" s="5">
        <v>7266</v>
      </c>
      <c r="G7" s="27">
        <v>125</v>
      </c>
      <c r="H7" s="27">
        <v>120</v>
      </c>
      <c r="I7" s="27">
        <v>122</v>
      </c>
      <c r="J7" s="5">
        <f>ROUND((G7+H7+I7)/3,2)</f>
        <v>122.33</v>
      </c>
      <c r="K7" s="16">
        <f>F7*J7</f>
        <v>888849.78</v>
      </c>
    </row>
    <row r="8" spans="1:12" ht="157.5" customHeight="1" x14ac:dyDescent="0.25">
      <c r="A8" s="10">
        <v>2</v>
      </c>
      <c r="B8" s="27" t="s">
        <v>8</v>
      </c>
      <c r="C8" s="4" t="s">
        <v>14</v>
      </c>
      <c r="D8" s="17" t="s">
        <v>15</v>
      </c>
      <c r="E8" s="27" t="s">
        <v>5</v>
      </c>
      <c r="F8" s="11">
        <v>288</v>
      </c>
      <c r="G8" s="27">
        <v>60</v>
      </c>
      <c r="H8" s="27">
        <v>65</v>
      </c>
      <c r="I8" s="27">
        <v>61.5</v>
      </c>
      <c r="J8" s="11">
        <f t="shared" ref="J8:J9" si="0">ROUND((G8+H8+I8)/3,2)</f>
        <v>62.17</v>
      </c>
      <c r="K8" s="12">
        <f t="shared" ref="K8:K9" si="1">F8*J8</f>
        <v>17904.96</v>
      </c>
    </row>
    <row r="9" spans="1:12" ht="102" x14ac:dyDescent="0.25">
      <c r="A9" s="3">
        <v>3</v>
      </c>
      <c r="B9" s="27" t="s">
        <v>18</v>
      </c>
      <c r="C9" s="4" t="s">
        <v>19</v>
      </c>
      <c r="D9" s="17" t="s">
        <v>20</v>
      </c>
      <c r="E9" s="27" t="s">
        <v>17</v>
      </c>
      <c r="F9" s="5">
        <v>815</v>
      </c>
      <c r="G9" s="6">
        <v>780</v>
      </c>
      <c r="H9" s="6">
        <v>800</v>
      </c>
      <c r="I9" s="6">
        <v>790</v>
      </c>
      <c r="J9" s="13">
        <f t="shared" si="0"/>
        <v>790</v>
      </c>
      <c r="K9" s="12">
        <f t="shared" si="1"/>
        <v>643850</v>
      </c>
    </row>
    <row r="10" spans="1:12" x14ac:dyDescent="0.25">
      <c r="A10" s="32" t="s">
        <v>13</v>
      </c>
      <c r="B10" s="32"/>
      <c r="C10" s="32"/>
      <c r="D10" s="32"/>
      <c r="E10" s="32"/>
      <c r="F10" s="32"/>
      <c r="G10" s="32"/>
      <c r="H10" s="32"/>
      <c r="I10" s="32"/>
      <c r="J10" s="32"/>
      <c r="K10" s="7">
        <f>SUM(K7:K9)</f>
        <v>1550604.74</v>
      </c>
    </row>
    <row r="11" spans="1:12" s="21" customFormat="1" ht="15.6" customHeight="1" x14ac:dyDescent="0.25">
      <c r="A11" s="18"/>
      <c r="B11" s="18"/>
      <c r="C11" s="19"/>
      <c r="D11" s="18"/>
      <c r="E11" s="18"/>
      <c r="F11" s="18"/>
      <c r="G11" s="18"/>
      <c r="H11" s="18"/>
      <c r="I11" s="18"/>
      <c r="J11" s="18"/>
      <c r="K11" s="18"/>
      <c r="L11" s="20"/>
    </row>
    <row r="12" spans="1:12" s="25" customFormat="1" ht="15.6" customHeight="1" x14ac:dyDescent="0.25">
      <c r="A12" s="8" t="s">
        <v>22</v>
      </c>
      <c r="B12" s="22"/>
      <c r="C12" s="23"/>
      <c r="D12" s="23"/>
      <c r="E12" s="24"/>
      <c r="F12" s="24"/>
      <c r="G12" s="24"/>
      <c r="H12" s="24"/>
      <c r="I12" s="24"/>
    </row>
    <row r="13" spans="1:12" s="26" customFormat="1" ht="15.6" customHeight="1" x14ac:dyDescent="0.25">
      <c r="A13" s="33" t="s">
        <v>25</v>
      </c>
      <c r="B13" s="33"/>
      <c r="C13" s="33"/>
      <c r="D13" s="34"/>
      <c r="E13" s="24"/>
      <c r="F13" s="24"/>
      <c r="G13" s="24"/>
      <c r="H13" s="24"/>
      <c r="I13" s="24"/>
      <c r="J13" s="25"/>
    </row>
    <row r="14" spans="1:12" s="26" customFormat="1" ht="15.6" customHeight="1" x14ac:dyDescent="0.25">
      <c r="A14" s="1" t="s">
        <v>24</v>
      </c>
      <c r="B14" s="15"/>
      <c r="C14" s="14"/>
      <c r="D14" s="23"/>
      <c r="E14" s="24"/>
      <c r="F14" s="24"/>
      <c r="G14" s="24"/>
      <c r="H14" s="24"/>
      <c r="I14" s="24"/>
      <c r="J14" s="25"/>
    </row>
  </sheetData>
  <mergeCells count="15">
    <mergeCell ref="E1:K1"/>
    <mergeCell ref="A2:K2"/>
    <mergeCell ref="A3:K3"/>
    <mergeCell ref="A4:K4"/>
    <mergeCell ref="A5:A6"/>
    <mergeCell ref="B5:B6"/>
    <mergeCell ref="C5:C6"/>
    <mergeCell ref="D5:D6"/>
    <mergeCell ref="E5:E6"/>
    <mergeCell ref="F5:F6"/>
    <mergeCell ref="G5:I5"/>
    <mergeCell ref="J5:J6"/>
    <mergeCell ref="K5:K6"/>
    <mergeCell ref="A10:J10"/>
    <mergeCell ref="A13:D13"/>
  </mergeCells>
  <pageMargins left="0" right="0" top="0" bottom="0" header="0" footer="0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1D596-8D4C-4AB1-935A-3BE2FEC4CAFF}">
  <sheetPr>
    <pageSetUpPr fitToPage="1"/>
  </sheetPr>
  <dimension ref="A1:L14"/>
  <sheetViews>
    <sheetView topLeftCell="A4" workbookViewId="0">
      <selection activeCell="O8" sqref="O8"/>
    </sheetView>
  </sheetViews>
  <sheetFormatPr defaultRowHeight="15" x14ac:dyDescent="0.25"/>
  <cols>
    <col min="1" max="1" width="5.42578125" style="9" customWidth="1"/>
    <col min="2" max="2" width="13" style="9" customWidth="1"/>
    <col min="3" max="3" width="14.42578125" style="9" customWidth="1"/>
    <col min="4" max="4" width="53.28515625" style="9" customWidth="1"/>
    <col min="5" max="5" width="10.85546875" style="9" bestFit="1" customWidth="1"/>
    <col min="6" max="9" width="9.28515625" style="9" bestFit="1" customWidth="1"/>
    <col min="10" max="10" width="9.5703125" style="9" bestFit="1" customWidth="1"/>
    <col min="11" max="11" width="15.140625" style="9" bestFit="1" customWidth="1"/>
    <col min="12" max="13" width="9.140625" style="9"/>
    <col min="14" max="14" width="16.7109375" style="9" customWidth="1"/>
    <col min="15" max="16384" width="9.140625" style="9"/>
  </cols>
  <sheetData>
    <row r="1" spans="1:12" x14ac:dyDescent="0.25">
      <c r="A1" s="1"/>
      <c r="B1" s="1"/>
      <c r="C1" s="1"/>
      <c r="D1" s="1"/>
      <c r="E1" s="35" t="s">
        <v>6</v>
      </c>
      <c r="F1" s="35"/>
      <c r="G1" s="35"/>
      <c r="H1" s="35"/>
      <c r="I1" s="35"/>
      <c r="J1" s="35"/>
      <c r="K1" s="35"/>
    </row>
    <row r="2" spans="1:12" x14ac:dyDescent="0.25">
      <c r="A2" s="36" t="s">
        <v>7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2" ht="36" customHeight="1" x14ac:dyDescent="0.25">
      <c r="A3" s="37" t="s">
        <v>21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x14ac:dyDescent="0.25">
      <c r="A4" s="37" t="s">
        <v>23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2" ht="30" customHeight="1" x14ac:dyDescent="0.25">
      <c r="A5" s="30" t="s">
        <v>9</v>
      </c>
      <c r="B5" s="30" t="s">
        <v>10</v>
      </c>
      <c r="C5" s="30" t="s">
        <v>0</v>
      </c>
      <c r="D5" s="30" t="s">
        <v>1</v>
      </c>
      <c r="E5" s="30" t="s">
        <v>11</v>
      </c>
      <c r="F5" s="30" t="s">
        <v>12</v>
      </c>
      <c r="G5" s="29" t="s">
        <v>2</v>
      </c>
      <c r="H5" s="29"/>
      <c r="I5" s="29"/>
      <c r="J5" s="30" t="s">
        <v>3</v>
      </c>
      <c r="K5" s="31" t="s">
        <v>4</v>
      </c>
    </row>
    <row r="6" spans="1:12" ht="45.75" x14ac:dyDescent="0.25">
      <c r="A6" s="30"/>
      <c r="B6" s="30"/>
      <c r="C6" s="30"/>
      <c r="D6" s="30"/>
      <c r="E6" s="30"/>
      <c r="F6" s="30"/>
      <c r="G6" s="28" t="s">
        <v>26</v>
      </c>
      <c r="H6" s="28" t="s">
        <v>27</v>
      </c>
      <c r="I6" s="28" t="s">
        <v>28</v>
      </c>
      <c r="J6" s="30"/>
      <c r="K6" s="31"/>
    </row>
    <row r="7" spans="1:12" ht="144.75" customHeight="1" x14ac:dyDescent="0.25">
      <c r="A7" s="27">
        <v>1</v>
      </c>
      <c r="B7" s="27" t="s">
        <v>8</v>
      </c>
      <c r="C7" s="4" t="s">
        <v>14</v>
      </c>
      <c r="D7" s="17" t="s">
        <v>16</v>
      </c>
      <c r="E7" s="27" t="s">
        <v>5</v>
      </c>
      <c r="F7" s="5">
        <f>свод!F7-сад!F7</f>
        <v>7266</v>
      </c>
      <c r="G7" s="27">
        <v>125</v>
      </c>
      <c r="H7" s="27">
        <v>120</v>
      </c>
      <c r="I7" s="27">
        <v>122</v>
      </c>
      <c r="J7" s="5">
        <f>ROUND((G7+H7+I7)/3,2)</f>
        <v>122.33</v>
      </c>
      <c r="K7" s="16">
        <f>F7*J7</f>
        <v>888849.78</v>
      </c>
    </row>
    <row r="8" spans="1:12" ht="157.5" customHeight="1" x14ac:dyDescent="0.25">
      <c r="A8" s="10">
        <v>2</v>
      </c>
      <c r="B8" s="27" t="s">
        <v>8</v>
      </c>
      <c r="C8" s="4" t="s">
        <v>14</v>
      </c>
      <c r="D8" s="17" t="s">
        <v>15</v>
      </c>
      <c r="E8" s="27" t="s">
        <v>5</v>
      </c>
      <c r="F8" s="5">
        <f>свод!F8-сад!F8</f>
        <v>210</v>
      </c>
      <c r="G8" s="27">
        <v>60</v>
      </c>
      <c r="H8" s="27">
        <v>65</v>
      </c>
      <c r="I8" s="27">
        <v>61.5</v>
      </c>
      <c r="J8" s="11">
        <f t="shared" ref="J8:J9" si="0">ROUND((G8+H8+I8)/3,2)</f>
        <v>62.17</v>
      </c>
      <c r="K8" s="12">
        <f t="shared" ref="K8:K9" si="1">F8*J8</f>
        <v>13055.7</v>
      </c>
    </row>
    <row r="9" spans="1:12" ht="102" x14ac:dyDescent="0.25">
      <c r="A9" s="3">
        <v>3</v>
      </c>
      <c r="B9" s="27" t="s">
        <v>18</v>
      </c>
      <c r="C9" s="4" t="s">
        <v>19</v>
      </c>
      <c r="D9" s="17" t="s">
        <v>20</v>
      </c>
      <c r="E9" s="27" t="s">
        <v>17</v>
      </c>
      <c r="F9" s="5">
        <f>свод!F9-сад!F9</f>
        <v>745</v>
      </c>
      <c r="G9" s="6">
        <v>780</v>
      </c>
      <c r="H9" s="6">
        <v>800</v>
      </c>
      <c r="I9" s="6">
        <v>790</v>
      </c>
      <c r="J9" s="13">
        <f t="shared" si="0"/>
        <v>790</v>
      </c>
      <c r="K9" s="12">
        <f t="shared" si="1"/>
        <v>588550</v>
      </c>
    </row>
    <row r="10" spans="1:12" x14ac:dyDescent="0.25">
      <c r="A10" s="32" t="s">
        <v>13</v>
      </c>
      <c r="B10" s="32"/>
      <c r="C10" s="32"/>
      <c r="D10" s="32"/>
      <c r="E10" s="32"/>
      <c r="F10" s="32"/>
      <c r="G10" s="32"/>
      <c r="H10" s="32"/>
      <c r="I10" s="32"/>
      <c r="J10" s="32"/>
      <c r="K10" s="7">
        <f>SUM(K7:K9)</f>
        <v>1490455.48</v>
      </c>
    </row>
    <row r="11" spans="1:12" s="21" customFormat="1" ht="15.6" customHeight="1" x14ac:dyDescent="0.25">
      <c r="A11" s="18"/>
      <c r="B11" s="18"/>
      <c r="C11" s="19"/>
      <c r="D11" s="18"/>
      <c r="E11" s="18"/>
      <c r="F11" s="18"/>
      <c r="G11" s="18"/>
      <c r="H11" s="18"/>
      <c r="I11" s="18"/>
      <c r="J11" s="18"/>
      <c r="K11" s="18"/>
      <c r="L11" s="20"/>
    </row>
    <row r="12" spans="1:12" s="25" customFormat="1" ht="15.6" customHeight="1" x14ac:dyDescent="0.25">
      <c r="A12" s="8" t="s">
        <v>22</v>
      </c>
      <c r="B12" s="22"/>
      <c r="C12" s="23"/>
      <c r="D12" s="23"/>
      <c r="E12" s="24"/>
      <c r="F12" s="24"/>
      <c r="G12" s="24"/>
      <c r="H12" s="24"/>
      <c r="I12" s="24"/>
    </row>
    <row r="13" spans="1:12" s="26" customFormat="1" ht="15.6" customHeight="1" x14ac:dyDescent="0.25">
      <c r="A13" s="33" t="s">
        <v>25</v>
      </c>
      <c r="B13" s="33"/>
      <c r="C13" s="33"/>
      <c r="D13" s="34"/>
      <c r="E13" s="24"/>
      <c r="F13" s="24"/>
      <c r="G13" s="24"/>
      <c r="H13" s="24"/>
      <c r="I13" s="24"/>
      <c r="J13" s="25"/>
    </row>
    <row r="14" spans="1:12" s="26" customFormat="1" ht="15.6" customHeight="1" x14ac:dyDescent="0.25">
      <c r="A14" s="1" t="s">
        <v>24</v>
      </c>
      <c r="B14" s="15"/>
      <c r="C14" s="14"/>
      <c r="D14" s="23"/>
      <c r="E14" s="24"/>
      <c r="F14" s="24"/>
      <c r="G14" s="24"/>
      <c r="H14" s="24"/>
      <c r="I14" s="24"/>
      <c r="J14" s="25"/>
    </row>
  </sheetData>
  <mergeCells count="15">
    <mergeCell ref="E1:K1"/>
    <mergeCell ref="A2:K2"/>
    <mergeCell ref="A3:K3"/>
    <mergeCell ref="A4:K4"/>
    <mergeCell ref="A5:A6"/>
    <mergeCell ref="B5:B6"/>
    <mergeCell ref="C5:C6"/>
    <mergeCell ref="D5:D6"/>
    <mergeCell ref="E5:E6"/>
    <mergeCell ref="F5:F6"/>
    <mergeCell ref="G5:I5"/>
    <mergeCell ref="J5:J6"/>
    <mergeCell ref="K5:K6"/>
    <mergeCell ref="A10:J10"/>
    <mergeCell ref="A13:D13"/>
  </mergeCells>
  <pageMargins left="0" right="0" top="0" bottom="0" header="0" footer="0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"/>
  <sheetViews>
    <sheetView topLeftCell="A4" workbookViewId="0">
      <selection activeCell="F8" sqref="F8"/>
    </sheetView>
  </sheetViews>
  <sheetFormatPr defaultRowHeight="15" x14ac:dyDescent="0.25"/>
  <cols>
    <col min="1" max="1" width="5.42578125" style="9" customWidth="1"/>
    <col min="2" max="2" width="13" style="9" customWidth="1"/>
    <col min="3" max="3" width="14.42578125" style="9" customWidth="1"/>
    <col min="4" max="4" width="53.28515625" style="9" customWidth="1"/>
    <col min="5" max="5" width="10.85546875" style="9" bestFit="1" customWidth="1"/>
    <col min="6" max="9" width="9.28515625" style="9" bestFit="1" customWidth="1"/>
    <col min="10" max="10" width="9.5703125" style="9" bestFit="1" customWidth="1"/>
    <col min="11" max="11" width="15.140625" style="9" bestFit="1" customWidth="1"/>
    <col min="12" max="13" width="9.140625" style="9"/>
    <col min="14" max="14" width="16.7109375" style="9" customWidth="1"/>
    <col min="15" max="16384" width="9.140625" style="9"/>
  </cols>
  <sheetData>
    <row r="1" spans="1:12" x14ac:dyDescent="0.25">
      <c r="A1" s="1"/>
      <c r="B1" s="1"/>
      <c r="C1" s="1"/>
      <c r="D1" s="1"/>
      <c r="E1" s="35" t="s">
        <v>6</v>
      </c>
      <c r="F1" s="35"/>
      <c r="G1" s="35"/>
      <c r="H1" s="35"/>
      <c r="I1" s="35"/>
      <c r="J1" s="35"/>
      <c r="K1" s="35"/>
    </row>
    <row r="2" spans="1:12" x14ac:dyDescent="0.25">
      <c r="A2" s="36" t="s">
        <v>7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2" ht="36" customHeight="1" x14ac:dyDescent="0.25">
      <c r="A3" s="37" t="s">
        <v>21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x14ac:dyDescent="0.25">
      <c r="A4" s="37" t="s">
        <v>23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2" ht="30" customHeight="1" x14ac:dyDescent="0.25">
      <c r="A5" s="30" t="s">
        <v>9</v>
      </c>
      <c r="B5" s="30" t="s">
        <v>10</v>
      </c>
      <c r="C5" s="30" t="s">
        <v>0</v>
      </c>
      <c r="D5" s="30" t="s">
        <v>1</v>
      </c>
      <c r="E5" s="30" t="s">
        <v>11</v>
      </c>
      <c r="F5" s="30" t="s">
        <v>12</v>
      </c>
      <c r="G5" s="29" t="s">
        <v>2</v>
      </c>
      <c r="H5" s="29"/>
      <c r="I5" s="29"/>
      <c r="J5" s="30" t="s">
        <v>3</v>
      </c>
      <c r="K5" s="31" t="s">
        <v>4</v>
      </c>
    </row>
    <row r="6" spans="1:12" ht="45.75" x14ac:dyDescent="0.25">
      <c r="A6" s="30"/>
      <c r="B6" s="30"/>
      <c r="C6" s="30"/>
      <c r="D6" s="30"/>
      <c r="E6" s="30"/>
      <c r="F6" s="30"/>
      <c r="G6" s="28" t="s">
        <v>26</v>
      </c>
      <c r="H6" s="28" t="s">
        <v>27</v>
      </c>
      <c r="I6" s="28" t="s">
        <v>28</v>
      </c>
      <c r="J6" s="30"/>
      <c r="K6" s="31"/>
    </row>
    <row r="7" spans="1:12" ht="144.75" customHeight="1" x14ac:dyDescent="0.25">
      <c r="A7" s="2">
        <v>1</v>
      </c>
      <c r="B7" s="2" t="s">
        <v>8</v>
      </c>
      <c r="C7" s="4" t="s">
        <v>14</v>
      </c>
      <c r="D7" s="17" t="s">
        <v>16</v>
      </c>
      <c r="E7" s="2" t="s">
        <v>5</v>
      </c>
      <c r="F7" s="5">
        <v>0</v>
      </c>
      <c r="G7" s="2">
        <v>125</v>
      </c>
      <c r="H7" s="2">
        <v>120</v>
      </c>
      <c r="I7" s="2">
        <v>122</v>
      </c>
      <c r="J7" s="5">
        <f>ROUND((G7+H7+I7)/3,2)</f>
        <v>122.33</v>
      </c>
      <c r="K7" s="16">
        <v>0</v>
      </c>
    </row>
    <row r="8" spans="1:12" ht="157.5" customHeight="1" x14ac:dyDescent="0.25">
      <c r="A8" s="10">
        <v>2</v>
      </c>
      <c r="B8" s="2" t="s">
        <v>8</v>
      </c>
      <c r="C8" s="4" t="s">
        <v>14</v>
      </c>
      <c r="D8" s="17" t="s">
        <v>15</v>
      </c>
      <c r="E8" s="2" t="s">
        <v>5</v>
      </c>
      <c r="F8" s="11">
        <v>78</v>
      </c>
      <c r="G8" s="2">
        <v>60</v>
      </c>
      <c r="H8" s="2">
        <v>65</v>
      </c>
      <c r="I8" s="2">
        <v>61.5</v>
      </c>
      <c r="J8" s="11">
        <f t="shared" ref="J8:J9" si="0">ROUND((G8+H8+I8)/3,2)</f>
        <v>62.17</v>
      </c>
      <c r="K8" s="12">
        <f t="shared" ref="K8:K9" si="1">F8*J8</f>
        <v>4849.26</v>
      </c>
    </row>
    <row r="9" spans="1:12" ht="102" x14ac:dyDescent="0.25">
      <c r="A9" s="3">
        <v>3</v>
      </c>
      <c r="B9" s="2" t="s">
        <v>18</v>
      </c>
      <c r="C9" s="4" t="s">
        <v>19</v>
      </c>
      <c r="D9" s="17" t="s">
        <v>20</v>
      </c>
      <c r="E9" s="2" t="s">
        <v>17</v>
      </c>
      <c r="F9" s="5">
        <v>70</v>
      </c>
      <c r="G9" s="6">
        <v>780</v>
      </c>
      <c r="H9" s="6">
        <v>800</v>
      </c>
      <c r="I9" s="6">
        <v>790</v>
      </c>
      <c r="J9" s="13">
        <f t="shared" si="0"/>
        <v>790</v>
      </c>
      <c r="K9" s="12">
        <f t="shared" si="1"/>
        <v>55300</v>
      </c>
    </row>
    <row r="10" spans="1:12" x14ac:dyDescent="0.25">
      <c r="A10" s="32" t="s">
        <v>13</v>
      </c>
      <c r="B10" s="32"/>
      <c r="C10" s="32"/>
      <c r="D10" s="32"/>
      <c r="E10" s="32"/>
      <c r="F10" s="32"/>
      <c r="G10" s="32"/>
      <c r="H10" s="32"/>
      <c r="I10" s="32"/>
      <c r="J10" s="32"/>
      <c r="K10" s="7">
        <f>SUM(K7:K9)</f>
        <v>60149.26</v>
      </c>
    </row>
    <row r="11" spans="1:12" s="21" customFormat="1" ht="15.6" customHeight="1" x14ac:dyDescent="0.25">
      <c r="A11" s="18"/>
      <c r="B11" s="18"/>
      <c r="C11" s="19"/>
      <c r="D11" s="18"/>
      <c r="E11" s="18"/>
      <c r="F11" s="18"/>
      <c r="G11" s="18"/>
      <c r="H11" s="18"/>
      <c r="I11" s="18"/>
      <c r="J11" s="18"/>
      <c r="K11" s="18"/>
      <c r="L11" s="20"/>
    </row>
    <row r="12" spans="1:12" s="25" customFormat="1" ht="15.6" customHeight="1" x14ac:dyDescent="0.25">
      <c r="A12" s="8" t="s">
        <v>22</v>
      </c>
      <c r="B12" s="22"/>
      <c r="C12" s="23"/>
      <c r="D12" s="23"/>
      <c r="E12" s="24"/>
      <c r="F12" s="24"/>
      <c r="G12" s="24"/>
      <c r="H12" s="24"/>
      <c r="I12" s="24"/>
    </row>
    <row r="13" spans="1:12" s="26" customFormat="1" ht="15.6" customHeight="1" x14ac:dyDescent="0.25">
      <c r="A13" s="33" t="s">
        <v>25</v>
      </c>
      <c r="B13" s="33"/>
      <c r="C13" s="33"/>
      <c r="D13" s="34"/>
      <c r="E13" s="24"/>
      <c r="F13" s="24"/>
      <c r="G13" s="24"/>
      <c r="H13" s="24"/>
      <c r="I13" s="24"/>
      <c r="J13" s="25"/>
    </row>
    <row r="14" spans="1:12" s="26" customFormat="1" ht="15.6" customHeight="1" x14ac:dyDescent="0.25">
      <c r="A14" s="1" t="s">
        <v>24</v>
      </c>
      <c r="B14" s="15"/>
      <c r="C14" s="14"/>
      <c r="D14" s="23"/>
      <c r="E14" s="24"/>
      <c r="F14" s="24"/>
      <c r="G14" s="24"/>
      <c r="H14" s="24"/>
      <c r="I14" s="24"/>
      <c r="J14" s="25"/>
    </row>
  </sheetData>
  <mergeCells count="15">
    <mergeCell ref="A10:J10"/>
    <mergeCell ref="A4:K4"/>
    <mergeCell ref="A13:D13"/>
    <mergeCell ref="E1:K1"/>
    <mergeCell ref="A3:K3"/>
    <mergeCell ref="A5:A6"/>
    <mergeCell ref="B5:B6"/>
    <mergeCell ref="C5:C6"/>
    <mergeCell ref="D5:D6"/>
    <mergeCell ref="G5:I5"/>
    <mergeCell ref="J5:J6"/>
    <mergeCell ref="K5:K6"/>
    <mergeCell ref="A2:K2"/>
    <mergeCell ref="E5:E6"/>
    <mergeCell ref="F5:F6"/>
  </mergeCells>
  <pageMargins left="0" right="0" top="0" bottom="0" header="0" footer="0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школа</vt:lpstr>
      <vt:lpstr>сад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2025-06-18T05:38:08Z</dcterms:modified>
</cp:coreProperties>
</file>